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9155" windowHeight="6975"/>
  </bookViews>
  <sheets>
    <sheet name="linear method" sheetId="1" r:id="rId1"/>
    <sheet name="log2 method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45" i="2" l="1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7" i="2"/>
  <c r="D26" i="2"/>
  <c r="D25" i="2"/>
  <c r="D24" i="2"/>
  <c r="D23" i="2"/>
  <c r="D28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J35" i="2"/>
  <c r="J47" i="2"/>
  <c r="J46" i="2"/>
  <c r="J45" i="2"/>
  <c r="J44" i="2"/>
  <c r="J43" i="2"/>
  <c r="J42" i="2"/>
  <c r="J41" i="2"/>
  <c r="J40" i="2"/>
  <c r="J39" i="2"/>
  <c r="J38" i="2"/>
  <c r="J37" i="2"/>
  <c r="J36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F28" i="2"/>
  <c r="F34" i="2"/>
  <c r="F44" i="2"/>
  <c r="F43" i="2"/>
  <c r="F42" i="2"/>
  <c r="F41" i="2"/>
  <c r="F40" i="2"/>
  <c r="F39" i="2"/>
  <c r="F38" i="2"/>
  <c r="F37" i="2"/>
  <c r="F36" i="2"/>
  <c r="F35" i="2"/>
  <c r="F33" i="2"/>
  <c r="F32" i="2"/>
  <c r="F31" i="2"/>
  <c r="F30" i="2"/>
  <c r="F29" i="2"/>
  <c r="F27" i="2"/>
  <c r="F26" i="2"/>
  <c r="F25" i="2"/>
  <c r="F24" i="2"/>
  <c r="F47" i="1" l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</calcChain>
</file>

<file path=xl/sharedStrings.xml><?xml version="1.0" encoding="utf-8"?>
<sst xmlns="http://schemas.openxmlformats.org/spreadsheetml/2006/main" count="51" uniqueCount="33">
  <si>
    <t>VANDERBILT SEEDING POINTS</t>
  </si>
  <si>
    <t>Method used in Louisville</t>
  </si>
  <si>
    <t xml:space="preserve">  </t>
  </si>
  <si>
    <t>SP=0 for MP&lt;150</t>
  </si>
  <si>
    <t xml:space="preserve">SP= 1 + ln[.22{MP-300}/700 + 1]/ln(1.22) for MP&gt;=300      </t>
  </si>
  <si>
    <t>cap of 11</t>
  </si>
  <si>
    <t>Arlinghaus method</t>
  </si>
  <si>
    <t>SP=MP/300 fpr 150 &lt;=MP&lt;=300</t>
  </si>
  <si>
    <t>SP = 1 + (MP-300)/700 = (MP+400)/700 for 300&lt;=MP&lt;=1000</t>
  </si>
  <si>
    <t>SP = 2 + 6(MP-1000)/9000 = (MP+2000)/1500 for 1000&lt;=MP&lt;=10000</t>
  </si>
  <si>
    <t>SP = 8 + 3(MP-10000)/10000 = (3MP+5000) /10000 for 10000&lt;=MP&lt;=20000</t>
  </si>
  <si>
    <t>SP = 11 for MP&gt;=20000</t>
  </si>
  <si>
    <t>That is, if SP is viewed as a function of MP,</t>
  </si>
  <si>
    <t>the graph of the function passes through (150,.5), (300,1),(1000,2),(10000,8), and (20000,11)</t>
  </si>
  <si>
    <t>It is connected by straight line segments between these points</t>
  </si>
  <si>
    <t>It is 0 for MP &lt; 150, has a discontinuity at MP =150, and is constant at 11 for MP &gt; 2000</t>
  </si>
  <si>
    <t>My view that these straight line segments are easier to follow, and that it will be easy to make adjustments in the future.</t>
  </si>
  <si>
    <t>Here are the values listed in your motion to the Board of Directors in Louisville (as printed there), along with my values</t>
  </si>
  <si>
    <t>SP</t>
  </si>
  <si>
    <t>MP</t>
  </si>
  <si>
    <t>ln formula</t>
  </si>
  <si>
    <t>st line formula</t>
  </si>
  <si>
    <t>log 2 methods</t>
  </si>
  <si>
    <t>1)  logs only</t>
  </si>
  <si>
    <t>SP = LOG ( MP/20,2)</t>
  </si>
  <si>
    <t>for MP &gt;= 20</t>
  </si>
  <si>
    <t>2) combined logs and linear</t>
  </si>
  <si>
    <t>SP = 0 for MP &lt;= 140</t>
  </si>
  <si>
    <t>mthd 1)</t>
  </si>
  <si>
    <t>mthd 2)</t>
  </si>
  <si>
    <t>SP = LOG ( MP/20,2)         for MP &gt;= 51200</t>
  </si>
  <si>
    <t>SP = (MP - 120)/625          for 120 &lt;= MP &lt;= 51200</t>
  </si>
  <si>
    <t>present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</si>
</sst>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workbookViewId="0"/>
  </sheetViews>
  <sheetFormatPr defaultRowHeight="15" x14ac:dyDescent="0.25"/>
  <cols>
    <col min="4" max="4" width="9.7109375" customWidth="1"/>
    <col min="6" max="6" width="13.5703125" customWidth="1"/>
  </cols>
  <sheetData>
    <row r="1" spans="1:2" s="2" customFormat="1" x14ac:dyDescent="0.25">
      <c r="A1" s="2" t="s">
        <v>0</v>
      </c>
    </row>
    <row r="3" spans="1:2" x14ac:dyDescent="0.25">
      <c r="A3" t="s">
        <v>1</v>
      </c>
    </row>
    <row r="4" spans="1:2" x14ac:dyDescent="0.25">
      <c r="A4" t="s">
        <v>2</v>
      </c>
      <c r="B4" t="s">
        <v>3</v>
      </c>
    </row>
    <row r="5" spans="1:2" x14ac:dyDescent="0.25">
      <c r="B5" t="s">
        <v>7</v>
      </c>
    </row>
    <row r="6" spans="1:2" x14ac:dyDescent="0.25">
      <c r="B6" t="s">
        <v>4</v>
      </c>
    </row>
    <row r="7" spans="1:2" x14ac:dyDescent="0.25">
      <c r="B7" t="s">
        <v>5</v>
      </c>
    </row>
    <row r="8" spans="1:2" x14ac:dyDescent="0.25">
      <c r="A8" t="s">
        <v>6</v>
      </c>
    </row>
    <row r="9" spans="1:2" x14ac:dyDescent="0.25">
      <c r="B9" t="s">
        <v>3</v>
      </c>
    </row>
    <row r="10" spans="1:2" x14ac:dyDescent="0.25">
      <c r="B10" t="s">
        <v>7</v>
      </c>
    </row>
    <row r="11" spans="1:2" x14ac:dyDescent="0.25">
      <c r="B11" t="s">
        <v>8</v>
      </c>
    </row>
    <row r="12" spans="1:2" x14ac:dyDescent="0.25">
      <c r="B12" t="s">
        <v>9</v>
      </c>
    </row>
    <row r="13" spans="1:2" x14ac:dyDescent="0.25">
      <c r="B13" t="s">
        <v>10</v>
      </c>
    </row>
    <row r="14" spans="1:2" x14ac:dyDescent="0.25">
      <c r="B14" t="s">
        <v>11</v>
      </c>
    </row>
    <row r="16" spans="1:2" x14ac:dyDescent="0.25">
      <c r="B16" t="s">
        <v>12</v>
      </c>
    </row>
    <row r="17" spans="1:6" x14ac:dyDescent="0.25">
      <c r="B17" t="s">
        <v>13</v>
      </c>
    </row>
    <row r="18" spans="1:6" x14ac:dyDescent="0.25">
      <c r="B18" t="s">
        <v>14</v>
      </c>
    </row>
    <row r="19" spans="1:6" x14ac:dyDescent="0.25">
      <c r="B19" t="s">
        <v>15</v>
      </c>
    </row>
    <row r="21" spans="1:6" x14ac:dyDescent="0.25">
      <c r="A21" t="s">
        <v>16</v>
      </c>
    </row>
    <row r="23" spans="1:6" x14ac:dyDescent="0.25">
      <c r="A23" t="s">
        <v>17</v>
      </c>
    </row>
    <row r="25" spans="1:6" s="1" customFormat="1" x14ac:dyDescent="0.25">
      <c r="B25" s="1" t="s">
        <v>19</v>
      </c>
      <c r="D25" s="1" t="s">
        <v>18</v>
      </c>
      <c r="F25" s="1" t="s">
        <v>18</v>
      </c>
    </row>
    <row r="26" spans="1:6" x14ac:dyDescent="0.25">
      <c r="D26" t="s">
        <v>20</v>
      </c>
      <c r="F26" t="s">
        <v>21</v>
      </c>
    </row>
    <row r="27" spans="1:6" x14ac:dyDescent="0.25">
      <c r="B27" s="1">
        <v>300</v>
      </c>
      <c r="C27" s="1"/>
      <c r="D27" s="3">
        <v>1</v>
      </c>
      <c r="E27" s="3"/>
      <c r="F27" s="3">
        <v>1</v>
      </c>
    </row>
    <row r="28" spans="1:6" x14ac:dyDescent="0.25">
      <c r="B28" s="1">
        <v>1000</v>
      </c>
      <c r="C28" s="1"/>
      <c r="D28" s="3">
        <v>2</v>
      </c>
      <c r="E28" s="3"/>
      <c r="F28" s="3">
        <v>2</v>
      </c>
    </row>
    <row r="29" spans="1:6" x14ac:dyDescent="0.25">
      <c r="B29" s="1">
        <v>2000</v>
      </c>
      <c r="C29" s="1"/>
      <c r="D29" s="3">
        <v>3.15</v>
      </c>
      <c r="E29" s="3"/>
      <c r="F29" s="3">
        <f>(B29+2000)/1500</f>
        <v>2.6666666666666665</v>
      </c>
    </row>
    <row r="30" spans="1:6" x14ac:dyDescent="0.25">
      <c r="B30" s="1">
        <v>3000</v>
      </c>
      <c r="C30" s="1"/>
      <c r="D30" s="3">
        <v>4.09</v>
      </c>
      <c r="E30" s="3"/>
      <c r="F30" s="3">
        <f t="shared" ref="F30:F37" si="0">(B30+2000)/1500</f>
        <v>3.3333333333333335</v>
      </c>
    </row>
    <row r="31" spans="1:6" x14ac:dyDescent="0.25">
      <c r="B31" s="1">
        <v>4000</v>
      </c>
      <c r="C31" s="1"/>
      <c r="D31" s="3">
        <v>4.88</v>
      </c>
      <c r="E31" s="3"/>
      <c r="F31" s="3">
        <f t="shared" si="0"/>
        <v>4</v>
      </c>
    </row>
    <row r="32" spans="1:6" x14ac:dyDescent="0.25">
      <c r="B32" s="1">
        <v>5000</v>
      </c>
      <c r="C32" s="1"/>
      <c r="D32" s="3">
        <v>5.56</v>
      </c>
      <c r="E32" s="3"/>
      <c r="F32" s="3">
        <f t="shared" si="0"/>
        <v>4.666666666666667</v>
      </c>
    </row>
    <row r="33" spans="2:6" x14ac:dyDescent="0.25">
      <c r="B33" s="1">
        <v>6000</v>
      </c>
      <c r="C33" s="1"/>
      <c r="D33" s="3">
        <v>6.16</v>
      </c>
      <c r="E33" s="3"/>
      <c r="F33" s="3">
        <f t="shared" si="0"/>
        <v>5.333333333333333</v>
      </c>
    </row>
    <row r="34" spans="2:6" x14ac:dyDescent="0.25">
      <c r="B34" s="1">
        <v>7000</v>
      </c>
      <c r="C34" s="1"/>
      <c r="D34" s="3">
        <v>6.7</v>
      </c>
      <c r="E34" s="3"/>
      <c r="F34" s="3">
        <f t="shared" si="0"/>
        <v>6</v>
      </c>
    </row>
    <row r="35" spans="2:6" x14ac:dyDescent="0.25">
      <c r="B35" s="1">
        <v>8000</v>
      </c>
      <c r="C35" s="1"/>
      <c r="D35" s="3">
        <v>7.18</v>
      </c>
      <c r="E35" s="3"/>
      <c r="F35" s="3">
        <f t="shared" si="0"/>
        <v>6.666666666666667</v>
      </c>
    </row>
    <row r="36" spans="2:6" x14ac:dyDescent="0.25">
      <c r="B36" s="1">
        <v>9000</v>
      </c>
      <c r="C36" s="1"/>
      <c r="D36" s="3">
        <v>7.63</v>
      </c>
      <c r="E36" s="3"/>
      <c r="F36" s="3">
        <f t="shared" si="0"/>
        <v>7.333333333333333</v>
      </c>
    </row>
    <row r="37" spans="2:6" x14ac:dyDescent="0.25">
      <c r="B37" s="1">
        <v>10000</v>
      </c>
      <c r="C37" s="1"/>
      <c r="D37" s="3">
        <v>8.0299999999999994</v>
      </c>
      <c r="E37" s="3"/>
      <c r="F37" s="3">
        <f t="shared" si="0"/>
        <v>8</v>
      </c>
    </row>
    <row r="38" spans="2:6" x14ac:dyDescent="0.25">
      <c r="B38" s="1">
        <v>11000</v>
      </c>
      <c r="C38" s="1"/>
      <c r="D38" s="3">
        <v>8.41</v>
      </c>
      <c r="E38" s="3"/>
      <c r="F38" s="3">
        <f>(3*B38+50000)/10000</f>
        <v>8.3000000000000007</v>
      </c>
    </row>
    <row r="39" spans="2:6" x14ac:dyDescent="0.25">
      <c r="B39" s="1">
        <v>12000</v>
      </c>
      <c r="C39" s="1"/>
      <c r="D39" s="3">
        <v>8.76</v>
      </c>
      <c r="E39" s="3"/>
      <c r="F39" s="3">
        <f t="shared" ref="F39:F47" si="1">(3*B39+50000)/10000</f>
        <v>8.6</v>
      </c>
    </row>
    <row r="40" spans="2:6" x14ac:dyDescent="0.25">
      <c r="B40" s="1">
        <v>13000</v>
      </c>
      <c r="C40" s="1"/>
      <c r="D40" s="3">
        <v>9.09</v>
      </c>
      <c r="E40" s="3"/>
      <c r="F40" s="3">
        <f t="shared" si="1"/>
        <v>8.9</v>
      </c>
    </row>
    <row r="41" spans="2:6" x14ac:dyDescent="0.25">
      <c r="B41" s="1">
        <v>14000</v>
      </c>
      <c r="C41" s="1"/>
      <c r="D41" s="3">
        <v>9.39</v>
      </c>
      <c r="E41" s="3"/>
      <c r="F41" s="3">
        <f t="shared" si="1"/>
        <v>9.1999999999999993</v>
      </c>
    </row>
    <row r="42" spans="2:6" x14ac:dyDescent="0.25">
      <c r="B42" s="1">
        <v>15000</v>
      </c>
      <c r="C42" s="1"/>
      <c r="D42" s="3">
        <v>9.68</v>
      </c>
      <c r="E42" s="3"/>
      <c r="F42" s="3">
        <f t="shared" si="1"/>
        <v>9.5</v>
      </c>
    </row>
    <row r="43" spans="2:6" x14ac:dyDescent="0.25">
      <c r="B43" s="1">
        <v>16000</v>
      </c>
      <c r="C43" s="1"/>
      <c r="D43" s="3">
        <v>9.9600000000000009</v>
      </c>
      <c r="E43" s="3"/>
      <c r="F43" s="3">
        <f t="shared" si="1"/>
        <v>9.8000000000000007</v>
      </c>
    </row>
    <row r="44" spans="2:6" x14ac:dyDescent="0.25">
      <c r="B44" s="1">
        <v>17000</v>
      </c>
      <c r="C44" s="1"/>
      <c r="D44" s="3">
        <v>10.210000000000001</v>
      </c>
      <c r="E44" s="3"/>
      <c r="F44" s="3">
        <f t="shared" si="1"/>
        <v>10.1</v>
      </c>
    </row>
    <row r="45" spans="2:6" x14ac:dyDescent="0.25">
      <c r="B45" s="1">
        <v>18000</v>
      </c>
      <c r="C45" s="1"/>
      <c r="D45" s="3">
        <v>10.46</v>
      </c>
      <c r="E45" s="3"/>
      <c r="F45" s="3">
        <f t="shared" si="1"/>
        <v>10.4</v>
      </c>
    </row>
    <row r="46" spans="2:6" x14ac:dyDescent="0.25">
      <c r="B46" s="1">
        <v>19000</v>
      </c>
      <c r="C46" s="1"/>
      <c r="D46" s="3">
        <v>10.7</v>
      </c>
      <c r="E46" s="3"/>
      <c r="F46" s="3">
        <f t="shared" si="1"/>
        <v>10.7</v>
      </c>
    </row>
    <row r="47" spans="2:6" x14ac:dyDescent="0.25">
      <c r="B47" s="1">
        <v>20000</v>
      </c>
      <c r="C47" s="1"/>
      <c r="D47" s="3">
        <v>10.92</v>
      </c>
      <c r="E47" s="3"/>
      <c r="F47" s="3">
        <f t="shared" si="1"/>
        <v>11</v>
      </c>
    </row>
    <row r="48" spans="2:6" x14ac:dyDescent="0.25">
      <c r="B48" s="1">
        <v>20360</v>
      </c>
      <c r="C48" s="1"/>
      <c r="D48" s="3">
        <v>11</v>
      </c>
      <c r="E48" s="3"/>
      <c r="F48" s="3">
        <v>11</v>
      </c>
    </row>
    <row r="49" spans="2:6" x14ac:dyDescent="0.25">
      <c r="B49" s="1"/>
      <c r="C49" s="1"/>
      <c r="D49" s="1"/>
      <c r="E49" s="1"/>
      <c r="F49" s="1"/>
    </row>
    <row r="50" spans="2:6" x14ac:dyDescent="0.25">
      <c r="B50" s="1"/>
      <c r="C50" s="1"/>
      <c r="D50" s="1"/>
      <c r="E50" s="1"/>
      <c r="F50" s="1"/>
    </row>
    <row r="51" spans="2:6" x14ac:dyDescent="0.25">
      <c r="B51" s="1"/>
      <c r="C51" s="1"/>
      <c r="D51" s="1"/>
      <c r="E51" s="1"/>
      <c r="F51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" workbookViewId="0">
      <selection activeCell="E43" sqref="E43"/>
    </sheetView>
  </sheetViews>
  <sheetFormatPr defaultRowHeight="15" x14ac:dyDescent="0.25"/>
  <sheetData>
    <row r="1" spans="1:8" x14ac:dyDescent="0.25">
      <c r="A1" s="2" t="s">
        <v>0</v>
      </c>
      <c r="B1" s="2"/>
      <c r="C1" s="2"/>
      <c r="D1" s="2"/>
      <c r="E1" s="2"/>
      <c r="F1" s="2"/>
      <c r="G1" s="2"/>
      <c r="H1" s="2"/>
    </row>
    <row r="3" spans="1:8" x14ac:dyDescent="0.25">
      <c r="A3" t="s">
        <v>1</v>
      </c>
    </row>
    <row r="4" spans="1:8" x14ac:dyDescent="0.25">
      <c r="A4" t="s">
        <v>2</v>
      </c>
      <c r="B4" t="s">
        <v>3</v>
      </c>
    </row>
    <row r="5" spans="1:8" x14ac:dyDescent="0.25">
      <c r="B5" t="s">
        <v>7</v>
      </c>
    </row>
    <row r="6" spans="1:8" x14ac:dyDescent="0.25">
      <c r="B6" t="s">
        <v>4</v>
      </c>
    </row>
    <row r="7" spans="1:8" x14ac:dyDescent="0.25">
      <c r="B7" t="s">
        <v>5</v>
      </c>
    </row>
    <row r="8" spans="1:8" x14ac:dyDescent="0.25">
      <c r="A8" t="s">
        <v>6</v>
      </c>
      <c r="D8" t="s">
        <v>22</v>
      </c>
    </row>
    <row r="11" spans="1:8" x14ac:dyDescent="0.25">
      <c r="A11" t="s">
        <v>23</v>
      </c>
      <c r="C11" t="s">
        <v>24</v>
      </c>
      <c r="F11" t="s">
        <v>25</v>
      </c>
    </row>
    <row r="13" spans="1:8" x14ac:dyDescent="0.25">
      <c r="A13" t="s">
        <v>26</v>
      </c>
    </row>
    <row r="14" spans="1:8" x14ac:dyDescent="0.25">
      <c r="C14" t="s">
        <v>27</v>
      </c>
    </row>
    <row r="15" spans="1:8" x14ac:dyDescent="0.25">
      <c r="C15" t="s">
        <v>31</v>
      </c>
    </row>
    <row r="16" spans="1:8" x14ac:dyDescent="0.25">
      <c r="C16" t="s">
        <v>30</v>
      </c>
    </row>
    <row r="19" spans="2:10" x14ac:dyDescent="0.25">
      <c r="B19" s="1" t="s">
        <v>19</v>
      </c>
      <c r="C19" s="1"/>
      <c r="D19" s="1" t="s">
        <v>18</v>
      </c>
      <c r="E19" s="1"/>
      <c r="F19" s="1" t="s">
        <v>18</v>
      </c>
      <c r="H19" s="1" t="s">
        <v>18</v>
      </c>
      <c r="I19" s="1"/>
      <c r="J19" s="1" t="s">
        <v>18</v>
      </c>
    </row>
    <row r="20" spans="2:10" x14ac:dyDescent="0.25">
      <c r="C20" t="s">
        <v>32</v>
      </c>
      <c r="D20" t="s">
        <v>20</v>
      </c>
      <c r="F20" t="s">
        <v>21</v>
      </c>
      <c r="H20" s="1" t="s">
        <v>28</v>
      </c>
      <c r="I20" s="1"/>
      <c r="J20" s="1" t="s">
        <v>29</v>
      </c>
    </row>
    <row r="21" spans="2:10" x14ac:dyDescent="0.25">
      <c r="B21" s="1">
        <v>120</v>
      </c>
      <c r="C21" s="1">
        <v>0</v>
      </c>
      <c r="D21" s="3">
        <v>0</v>
      </c>
      <c r="E21" s="3"/>
      <c r="F21" s="3">
        <v>0</v>
      </c>
      <c r="H21" s="3">
        <f t="shared" ref="H21:H33" si="0">LOG(B21/20,2)</f>
        <v>2.5849625007211561</v>
      </c>
      <c r="I21" s="1"/>
      <c r="J21" s="3">
        <f>(B21-120)/625</f>
        <v>0</v>
      </c>
    </row>
    <row r="22" spans="2:10" x14ac:dyDescent="0.25">
      <c r="B22" s="1">
        <v>300</v>
      </c>
      <c r="C22" s="1">
        <v>1</v>
      </c>
      <c r="D22" s="3">
        <v>1</v>
      </c>
      <c r="E22" s="3"/>
      <c r="F22" s="3">
        <v>1</v>
      </c>
      <c r="H22" s="3">
        <f t="shared" si="0"/>
        <v>3.9068905956085187</v>
      </c>
      <c r="I22" s="3"/>
      <c r="J22" s="3">
        <f t="shared" ref="J22:J28" si="1">(B22-120)/625</f>
        <v>0.28799999999999998</v>
      </c>
    </row>
    <row r="23" spans="2:10" x14ac:dyDescent="0.25">
      <c r="B23" s="1">
        <v>1000</v>
      </c>
      <c r="C23" s="1">
        <v>2</v>
      </c>
      <c r="D23" s="3">
        <f t="shared" ref="D23:D27" si="2">1 + LN((0.22*(B23-300)/700) +1)/LN(1.22)</f>
        <v>2</v>
      </c>
      <c r="E23" s="3"/>
      <c r="F23" s="3">
        <v>2</v>
      </c>
      <c r="H23" s="3">
        <f t="shared" si="0"/>
        <v>5.6438561897747244</v>
      </c>
      <c r="I23" s="3"/>
      <c r="J23" s="3">
        <f t="shared" si="1"/>
        <v>1.4079999999999999</v>
      </c>
    </row>
    <row r="24" spans="2:10" x14ac:dyDescent="0.25">
      <c r="B24" s="1">
        <v>2000</v>
      </c>
      <c r="C24" s="1">
        <v>3</v>
      </c>
      <c r="D24" s="3">
        <f t="shared" si="2"/>
        <v>3.1526934443566401</v>
      </c>
      <c r="E24" s="3"/>
      <c r="F24" s="3">
        <f>(B24+2000)/1500</f>
        <v>2.6666666666666665</v>
      </c>
      <c r="H24" s="3">
        <f t="shared" si="0"/>
        <v>6.6438561897747253</v>
      </c>
      <c r="I24" s="3"/>
      <c r="J24" s="3">
        <f t="shared" si="1"/>
        <v>3.008</v>
      </c>
    </row>
    <row r="25" spans="2:10" x14ac:dyDescent="0.25">
      <c r="B25" s="1">
        <v>3000</v>
      </c>
      <c r="C25" s="1">
        <v>4</v>
      </c>
      <c r="D25" s="3">
        <f t="shared" si="2"/>
        <v>4.0898188918803449</v>
      </c>
      <c r="E25" s="3"/>
      <c r="F25" s="3">
        <f t="shared" ref="F25:F34" si="3">(B25+2000)/1500</f>
        <v>3.3333333333333335</v>
      </c>
      <c r="H25" s="3">
        <f t="shared" si="0"/>
        <v>7.2288186904958804</v>
      </c>
      <c r="I25" s="3"/>
      <c r="J25" s="3">
        <f t="shared" si="1"/>
        <v>4.6079999999999997</v>
      </c>
    </row>
    <row r="26" spans="2:10" x14ac:dyDescent="0.25">
      <c r="B26" s="1">
        <v>4000</v>
      </c>
      <c r="C26" s="1">
        <v>5</v>
      </c>
      <c r="D26" s="3">
        <f t="shared" si="2"/>
        <v>4.8794406210868111</v>
      </c>
      <c r="E26" s="3"/>
      <c r="F26" s="3">
        <f t="shared" si="3"/>
        <v>4</v>
      </c>
      <c r="H26" s="3">
        <f t="shared" si="0"/>
        <v>7.6438561897747244</v>
      </c>
      <c r="I26" s="3"/>
      <c r="J26" s="3">
        <f t="shared" si="1"/>
        <v>6.2080000000000002</v>
      </c>
    </row>
    <row r="27" spans="2:10" x14ac:dyDescent="0.25">
      <c r="B27" s="1">
        <v>5000</v>
      </c>
      <c r="C27" s="1">
        <v>6</v>
      </c>
      <c r="D27" s="3">
        <f t="shared" si="2"/>
        <v>5.5617395269063055</v>
      </c>
      <c r="E27" s="3"/>
      <c r="F27" s="3">
        <f t="shared" si="3"/>
        <v>4.666666666666667</v>
      </c>
      <c r="H27" s="3">
        <f t="shared" si="0"/>
        <v>7.965784284662087</v>
      </c>
      <c r="I27" s="3"/>
      <c r="J27" s="3">
        <f t="shared" si="1"/>
        <v>7.8079999999999998</v>
      </c>
    </row>
    <row r="28" spans="2:10" x14ac:dyDescent="0.25">
      <c r="B28" s="1">
        <v>5120</v>
      </c>
      <c r="C28" s="1">
        <v>6</v>
      </c>
      <c r="D28" s="3">
        <f>1 + LN((0.22*(B28-300)/700) +1)/LN(1.22)</f>
        <v>5.6377270166853348</v>
      </c>
      <c r="E28" s="3"/>
      <c r="F28" s="3">
        <f t="shared" si="3"/>
        <v>4.746666666666667</v>
      </c>
      <c r="H28" s="3">
        <f t="shared" si="0"/>
        <v>8</v>
      </c>
      <c r="I28" s="3"/>
      <c r="J28" s="3">
        <f t="shared" si="1"/>
        <v>8</v>
      </c>
    </row>
    <row r="29" spans="2:10" x14ac:dyDescent="0.25">
      <c r="B29" s="1">
        <v>6000</v>
      </c>
      <c r="C29" s="1">
        <v>7</v>
      </c>
      <c r="D29" s="3">
        <f t="shared" ref="D29:D45" si="4">1 + LN((0.22*(B29-300)/700) +1)/LN(1.22)</f>
        <v>6.1624292901590643</v>
      </c>
      <c r="E29" s="3"/>
      <c r="F29" s="3">
        <f t="shared" si="3"/>
        <v>5.333333333333333</v>
      </c>
      <c r="H29" s="3">
        <f t="shared" si="0"/>
        <v>8.2288186904958813</v>
      </c>
      <c r="I29" s="3"/>
      <c r="J29" s="3">
        <f t="shared" ref="J29:J34" si="5">LOG(B29/20,2)</f>
        <v>8.2288186904958813</v>
      </c>
    </row>
    <row r="30" spans="2:10" x14ac:dyDescent="0.25">
      <c r="B30" s="1">
        <v>7000</v>
      </c>
      <c r="C30" s="1">
        <v>8</v>
      </c>
      <c r="D30" s="3">
        <f t="shared" si="4"/>
        <v>6.698963231987066</v>
      </c>
      <c r="E30" s="3"/>
      <c r="F30" s="3">
        <f t="shared" si="3"/>
        <v>6</v>
      </c>
      <c r="H30" s="3">
        <f t="shared" si="0"/>
        <v>8.451211111832329</v>
      </c>
      <c r="I30" s="3"/>
      <c r="J30" s="3">
        <f t="shared" si="5"/>
        <v>8.451211111832329</v>
      </c>
    </row>
    <row r="31" spans="2:10" x14ac:dyDescent="0.25">
      <c r="B31" s="1">
        <v>8000</v>
      </c>
      <c r="C31" s="1">
        <v>9</v>
      </c>
      <c r="D31" s="3">
        <f t="shared" si="4"/>
        <v>7.1837326669549082</v>
      </c>
      <c r="E31" s="3"/>
      <c r="F31" s="3">
        <f t="shared" si="3"/>
        <v>6.666666666666667</v>
      </c>
      <c r="H31" s="3">
        <f t="shared" si="0"/>
        <v>8.6438561897747253</v>
      </c>
      <c r="I31" s="3"/>
      <c r="J31" s="3">
        <f t="shared" si="5"/>
        <v>8.6438561897747253</v>
      </c>
    </row>
    <row r="32" spans="2:10" x14ac:dyDescent="0.25">
      <c r="B32" s="1">
        <v>9000</v>
      </c>
      <c r="C32" s="1">
        <v>10</v>
      </c>
      <c r="D32" s="3">
        <f t="shared" si="4"/>
        <v>7.6258530008626249</v>
      </c>
      <c r="E32" s="3"/>
      <c r="F32" s="3">
        <f t="shared" si="3"/>
        <v>7.333333333333333</v>
      </c>
      <c r="H32" s="3">
        <f t="shared" si="0"/>
        <v>8.8137811912170374</v>
      </c>
      <c r="I32" s="3"/>
      <c r="J32" s="3">
        <f t="shared" si="5"/>
        <v>8.8137811912170374</v>
      </c>
    </row>
    <row r="33" spans="2:10" x14ac:dyDescent="0.25">
      <c r="B33" s="1">
        <v>10000</v>
      </c>
      <c r="C33" s="1">
        <v>11</v>
      </c>
      <c r="D33" s="3">
        <f t="shared" si="4"/>
        <v>8.0322255283759016</v>
      </c>
      <c r="E33" s="3"/>
      <c r="F33" s="3">
        <f t="shared" si="3"/>
        <v>8</v>
      </c>
      <c r="H33" s="3">
        <f t="shared" si="0"/>
        <v>8.965784284662087</v>
      </c>
      <c r="I33" s="3"/>
      <c r="J33" s="3">
        <f t="shared" si="5"/>
        <v>8.965784284662087</v>
      </c>
    </row>
    <row r="34" spans="2:10" x14ac:dyDescent="0.25">
      <c r="B34" s="1">
        <v>10240</v>
      </c>
      <c r="C34" s="1">
        <v>11</v>
      </c>
      <c r="D34" s="3">
        <f t="shared" si="4"/>
        <v>8.1250563115265511</v>
      </c>
      <c r="E34" s="3"/>
      <c r="F34" s="3">
        <f t="shared" si="3"/>
        <v>8.16</v>
      </c>
      <c r="H34" s="3">
        <f>LOG(B34/20,2)</f>
        <v>9</v>
      </c>
      <c r="I34" s="3"/>
      <c r="J34" s="3">
        <f t="shared" si="5"/>
        <v>9</v>
      </c>
    </row>
    <row r="35" spans="2:10" x14ac:dyDescent="0.25">
      <c r="B35" s="1">
        <v>11000</v>
      </c>
      <c r="C35" s="1">
        <v>11</v>
      </c>
      <c r="D35" s="3">
        <f t="shared" si="4"/>
        <v>8.4082011012235078</v>
      </c>
      <c r="E35" s="3"/>
      <c r="F35" s="3">
        <f>(3*B35+50000)/10000</f>
        <v>8.3000000000000007</v>
      </c>
      <c r="H35" s="3">
        <f t="shared" ref="H35:H47" si="6">LOG(B35/20,2)</f>
        <v>9.1032878084120217</v>
      </c>
      <c r="I35" s="3"/>
      <c r="J35" s="3">
        <f>LOG(B35/20,2)</f>
        <v>9.1032878084120217</v>
      </c>
    </row>
    <row r="36" spans="2:10" x14ac:dyDescent="0.25">
      <c r="B36" s="1">
        <v>12000</v>
      </c>
      <c r="C36" s="1">
        <v>11</v>
      </c>
      <c r="D36" s="3">
        <f t="shared" si="4"/>
        <v>8.7580123748154755</v>
      </c>
      <c r="E36" s="3"/>
      <c r="F36" s="3">
        <f t="shared" ref="F36:F44" si="7">(3*B36+50000)/10000</f>
        <v>8.6</v>
      </c>
      <c r="H36" s="3">
        <f t="shared" si="6"/>
        <v>9.2288186904958813</v>
      </c>
      <c r="I36" s="3"/>
      <c r="J36" s="3">
        <f t="shared" ref="J35:J47" si="8">LOG(B36/20,2)</f>
        <v>9.2288186904958813</v>
      </c>
    </row>
    <row r="37" spans="2:10" x14ac:dyDescent="0.25">
      <c r="B37" s="1">
        <v>13000</v>
      </c>
      <c r="C37" s="1">
        <v>11</v>
      </c>
      <c r="D37" s="3">
        <f t="shared" si="4"/>
        <v>9.0850651880309616</v>
      </c>
      <c r="E37" s="3"/>
      <c r="F37" s="3">
        <f t="shared" si="7"/>
        <v>8.9</v>
      </c>
      <c r="H37" s="3">
        <f t="shared" si="6"/>
        <v>9.3442959079158179</v>
      </c>
      <c r="I37" s="3"/>
      <c r="J37" s="3">
        <f t="shared" si="8"/>
        <v>9.3442959079158179</v>
      </c>
    </row>
    <row r="38" spans="2:10" x14ac:dyDescent="0.25">
      <c r="B38" s="1">
        <v>14000</v>
      </c>
      <c r="C38" s="1">
        <v>11</v>
      </c>
      <c r="D38" s="3">
        <f t="shared" si="4"/>
        <v>9.3921408104546149</v>
      </c>
      <c r="E38" s="3"/>
      <c r="F38" s="3">
        <f t="shared" si="7"/>
        <v>9.1999999999999993</v>
      </c>
      <c r="H38" s="3">
        <f t="shared" si="6"/>
        <v>9.451211111832329</v>
      </c>
      <c r="I38" s="3"/>
      <c r="J38" s="3">
        <f t="shared" si="8"/>
        <v>9.451211111832329</v>
      </c>
    </row>
    <row r="39" spans="2:10" x14ac:dyDescent="0.25">
      <c r="B39" s="1">
        <v>15000</v>
      </c>
      <c r="C39" s="1">
        <v>11</v>
      </c>
      <c r="D39" s="3">
        <f t="shared" si="4"/>
        <v>9.6815398977882126</v>
      </c>
      <c r="E39" s="3"/>
      <c r="F39" s="3">
        <f t="shared" si="7"/>
        <v>9.5</v>
      </c>
      <c r="H39" s="3">
        <f t="shared" si="6"/>
        <v>9.5507467853832431</v>
      </c>
      <c r="I39" s="3"/>
      <c r="J39" s="3">
        <f t="shared" si="8"/>
        <v>9.5507467853832431</v>
      </c>
    </row>
    <row r="40" spans="2:10" x14ac:dyDescent="0.25">
      <c r="B40" s="1">
        <v>16000</v>
      </c>
      <c r="C40" s="1">
        <v>11</v>
      </c>
      <c r="D40" s="3">
        <f t="shared" si="4"/>
        <v>9.9551872223732598</v>
      </c>
      <c r="E40" s="3"/>
      <c r="F40" s="3">
        <f t="shared" si="7"/>
        <v>9.8000000000000007</v>
      </c>
      <c r="H40" s="3">
        <f t="shared" si="6"/>
        <v>9.6438561897747253</v>
      </c>
      <c r="I40" s="3"/>
      <c r="J40" s="3">
        <f t="shared" si="8"/>
        <v>9.6438561897747253</v>
      </c>
    </row>
    <row r="41" spans="2:10" x14ac:dyDescent="0.25">
      <c r="B41" s="1">
        <v>17000</v>
      </c>
      <c r="C41" s="1">
        <v>11</v>
      </c>
      <c r="D41" s="3">
        <f t="shared" si="4"/>
        <v>10.214709344260552</v>
      </c>
      <c r="E41" s="3"/>
      <c r="F41" s="3">
        <f t="shared" si="7"/>
        <v>10.1</v>
      </c>
      <c r="H41" s="3">
        <f t="shared" si="6"/>
        <v>9.7313190310250643</v>
      </c>
      <c r="I41" s="3"/>
      <c r="J41" s="3">
        <f t="shared" si="8"/>
        <v>9.7313190310250643</v>
      </c>
    </row>
    <row r="42" spans="2:10" x14ac:dyDescent="0.25">
      <c r="B42" s="1">
        <v>18000</v>
      </c>
      <c r="C42" s="1">
        <v>11</v>
      </c>
      <c r="D42" s="3">
        <f t="shared" si="4"/>
        <v>10.4614932018813</v>
      </c>
      <c r="E42" s="3"/>
      <c r="F42" s="3">
        <f t="shared" si="7"/>
        <v>10.4</v>
      </c>
      <c r="H42" s="3">
        <f t="shared" si="6"/>
        <v>9.8137811912170374</v>
      </c>
      <c r="I42" s="3"/>
      <c r="J42" s="3">
        <f t="shared" si="8"/>
        <v>9.8137811912170374</v>
      </c>
    </row>
    <row r="43" spans="2:10" x14ac:dyDescent="0.25">
      <c r="B43" s="1">
        <v>19000</v>
      </c>
      <c r="C43" s="1">
        <v>11</v>
      </c>
      <c r="D43" s="3">
        <f t="shared" si="4"/>
        <v>10.696730984555</v>
      </c>
      <c r="E43" s="3"/>
      <c r="F43" s="3">
        <f t="shared" si="7"/>
        <v>10.7</v>
      </c>
      <c r="H43" s="3">
        <f t="shared" si="6"/>
        <v>9.8917837032183105</v>
      </c>
      <c r="I43" s="3"/>
      <c r="J43" s="3">
        <f t="shared" si="8"/>
        <v>9.8917837032183105</v>
      </c>
    </row>
    <row r="44" spans="2:10" x14ac:dyDescent="0.25">
      <c r="B44" s="1">
        <v>20000</v>
      </c>
      <c r="C44" s="1">
        <v>11</v>
      </c>
      <c r="D44" s="3">
        <f t="shared" si="4"/>
        <v>10.921454969325472</v>
      </c>
      <c r="E44" s="3"/>
      <c r="F44" s="3">
        <f t="shared" si="7"/>
        <v>11</v>
      </c>
      <c r="H44" s="3">
        <f t="shared" si="6"/>
        <v>9.965784284662087</v>
      </c>
      <c r="I44" s="3"/>
      <c r="J44" s="3">
        <f t="shared" si="8"/>
        <v>9.965784284662087</v>
      </c>
    </row>
    <row r="45" spans="2:10" x14ac:dyDescent="0.25">
      <c r="B45" s="1">
        <v>20360</v>
      </c>
      <c r="C45" s="1">
        <v>11</v>
      </c>
      <c r="D45" s="3">
        <f t="shared" si="4"/>
        <v>10.999958701706186</v>
      </c>
      <c r="E45" s="3"/>
      <c r="F45" s="3">
        <v>11</v>
      </c>
      <c r="H45" s="3">
        <f t="shared" si="6"/>
        <v>9.9915218460756954</v>
      </c>
      <c r="I45" s="3"/>
      <c r="J45" s="3">
        <f t="shared" si="8"/>
        <v>9.9915218460756954</v>
      </c>
    </row>
    <row r="46" spans="2:10" x14ac:dyDescent="0.25">
      <c r="B46" s="1">
        <v>20480</v>
      </c>
      <c r="C46" s="1">
        <v>11</v>
      </c>
      <c r="D46" s="3">
        <v>11</v>
      </c>
      <c r="F46" s="3">
        <v>11</v>
      </c>
      <c r="H46" s="3">
        <f t="shared" si="6"/>
        <v>10</v>
      </c>
      <c r="I46" s="4"/>
      <c r="J46" s="3">
        <f t="shared" si="8"/>
        <v>10</v>
      </c>
    </row>
    <row r="47" spans="2:10" x14ac:dyDescent="0.25">
      <c r="B47" s="1">
        <v>40960</v>
      </c>
      <c r="C47" s="1">
        <v>11</v>
      </c>
      <c r="D47" s="3">
        <v>11</v>
      </c>
      <c r="F47" s="3">
        <v>11</v>
      </c>
      <c r="H47" s="3">
        <f t="shared" si="6"/>
        <v>11</v>
      </c>
      <c r="I47" s="4"/>
      <c r="J47" s="3">
        <f t="shared" si="8"/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linear method</vt:lpstr>
      <vt:lpstr>log2 method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Arlinghaus</dc:creator>
  <cp:lastModifiedBy>Bill Arlinghaus</cp:lastModifiedBy>
  <dcterms:created xsi:type="dcterms:W3CDTF">2011-03-25T18:28:24Z</dcterms:created>
  <dcterms:modified xsi:type="dcterms:W3CDTF">2011-03-28T16:16:35Z</dcterms:modified>
</cp:coreProperties>
</file>